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ublic\Documents\бюджет\2025\сесія\12\2026\"/>
    </mc:Choice>
  </mc:AlternateContent>
  <xr:revisionPtr revIDLastSave="0" documentId="13_ncr:1_{2E5A5FF2-DA21-4E36-B7E7-F54463FA5B6C}" xr6:coauthVersionLast="47" xr6:coauthVersionMax="47" xr10:uidLastSave="{00000000-0000-0000-0000-000000000000}"/>
  <bookViews>
    <workbookView xWindow="0" yWindow="600" windowWidth="28800" windowHeight="15600" xr2:uid="{9E930E80-DA23-4D0D-B6A2-98A8039200DF}"/>
  </bookViews>
  <sheets>
    <sheet name="Аркуш1" sheetId="1" r:id="rId1"/>
  </sheets>
  <definedNames>
    <definedName name="_xlnm.Print_Titles" localSheetId="0">Аркуш1!$10:$12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127" i="1" l="1"/>
  <c r="C126" i="1"/>
  <c r="C125" i="1"/>
  <c r="C124" i="1"/>
  <c r="C123" i="1"/>
  <c r="C122" i="1"/>
  <c r="C121" i="1"/>
  <c r="C120" i="1"/>
  <c r="C119" i="1"/>
  <c r="C118" i="1"/>
  <c r="C117" i="1"/>
  <c r="F116" i="1"/>
  <c r="E116" i="1"/>
  <c r="D116" i="1"/>
  <c r="C115" i="1"/>
  <c r="C114" i="1"/>
  <c r="C113" i="1"/>
  <c r="C112" i="1"/>
  <c r="C111" i="1"/>
  <c r="C110" i="1"/>
  <c r="F109" i="1"/>
  <c r="E109" i="1"/>
  <c r="D109" i="1"/>
  <c r="C108" i="1"/>
  <c r="C107" i="1"/>
  <c r="D106" i="1"/>
  <c r="C102" i="1"/>
  <c r="C101" i="1" s="1"/>
  <c r="E101" i="1"/>
  <c r="C100" i="1"/>
  <c r="C99" i="1"/>
  <c r="F97" i="1"/>
  <c r="E98" i="1"/>
  <c r="E97" i="1" s="1"/>
  <c r="D97" i="1"/>
  <c r="C96" i="1"/>
  <c r="C95" i="1" s="1"/>
  <c r="F95" i="1"/>
  <c r="E95" i="1"/>
  <c r="C93" i="1"/>
  <c r="C92" i="1"/>
  <c r="C91" i="1"/>
  <c r="C90" i="1"/>
  <c r="E89" i="1"/>
  <c r="E88" i="1" s="1"/>
  <c r="C87" i="1"/>
  <c r="C86" i="1"/>
  <c r="C85" i="1"/>
  <c r="E84" i="1"/>
  <c r="E83" i="1" s="1"/>
  <c r="D84" i="1"/>
  <c r="D83" i="1" s="1"/>
  <c r="C82" i="1"/>
  <c r="C81" i="1"/>
  <c r="C80" i="1"/>
  <c r="D79" i="1"/>
  <c r="C78" i="1"/>
  <c r="C77" i="1" s="1"/>
  <c r="D77" i="1"/>
  <c r="C76" i="1"/>
  <c r="C75" i="1"/>
  <c r="C74" i="1"/>
  <c r="D73" i="1"/>
  <c r="C71" i="1"/>
  <c r="C70" i="1"/>
  <c r="C69" i="1" s="1"/>
  <c r="D69" i="1"/>
  <c r="C68" i="1"/>
  <c r="C67" i="1" s="1"/>
  <c r="D67" i="1"/>
  <c r="C64" i="1"/>
  <c r="C63" i="1"/>
  <c r="C62" i="1"/>
  <c r="E61" i="1"/>
  <c r="E60" i="1" s="1"/>
  <c r="C59" i="1"/>
  <c r="C58" i="1"/>
  <c r="C57" i="1"/>
  <c r="D56" i="1"/>
  <c r="C55" i="1"/>
  <c r="D53" i="1"/>
  <c r="C53" i="1" s="1"/>
  <c r="C52" i="1"/>
  <c r="C51" i="1"/>
  <c r="C50" i="1"/>
  <c r="C49" i="1"/>
  <c r="C48" i="1"/>
  <c r="C47" i="1"/>
  <c r="C46" i="1"/>
  <c r="C45" i="1"/>
  <c r="C44" i="1"/>
  <c r="C43" i="1"/>
  <c r="D42" i="1"/>
  <c r="C40" i="1"/>
  <c r="C39" i="1"/>
  <c r="C38" i="1" s="1"/>
  <c r="D38" i="1"/>
  <c r="C37" i="1"/>
  <c r="C36" i="1" s="1"/>
  <c r="D36" i="1"/>
  <c r="C35" i="1"/>
  <c r="C34" i="1" s="1"/>
  <c r="D34" i="1"/>
  <c r="C32" i="1"/>
  <c r="C31" i="1"/>
  <c r="C30" i="1"/>
  <c r="C29" i="1"/>
  <c r="D28" i="1"/>
  <c r="C27" i="1"/>
  <c r="C26" i="1"/>
  <c r="C25" i="1" s="1"/>
  <c r="D25" i="1"/>
  <c r="C23" i="1"/>
  <c r="C22" i="1" s="1"/>
  <c r="D22" i="1"/>
  <c r="C21" i="1"/>
  <c r="C20" i="1"/>
  <c r="C19" i="1"/>
  <c r="C18" i="1"/>
  <c r="C17" i="1"/>
  <c r="F16" i="1"/>
  <c r="F15" i="1" s="1"/>
  <c r="F14" i="1" s="1"/>
  <c r="E16" i="1"/>
  <c r="E15" i="1" s="1"/>
  <c r="D16" i="1"/>
  <c r="C106" i="1" l="1"/>
  <c r="E105" i="1"/>
  <c r="E104" i="1" s="1"/>
  <c r="C89" i="1"/>
  <c r="C88" i="1" s="1"/>
  <c r="C79" i="1"/>
  <c r="C73" i="1"/>
  <c r="D33" i="1"/>
  <c r="D15" i="1"/>
  <c r="E14" i="1"/>
  <c r="F94" i="1"/>
  <c r="F103" i="1" s="1"/>
  <c r="F128" i="1" s="1"/>
  <c r="C61" i="1"/>
  <c r="C60" i="1" s="1"/>
  <c r="E65" i="1"/>
  <c r="C98" i="1"/>
  <c r="C97" i="1" s="1"/>
  <c r="C94" i="1" s="1"/>
  <c r="E94" i="1"/>
  <c r="C116" i="1"/>
  <c r="C109" i="1"/>
  <c r="D105" i="1"/>
  <c r="D104" i="1" s="1"/>
  <c r="C84" i="1"/>
  <c r="C83" i="1" s="1"/>
  <c r="D72" i="1"/>
  <c r="D66" i="1"/>
  <c r="C56" i="1"/>
  <c r="D41" i="1"/>
  <c r="C42" i="1"/>
  <c r="C28" i="1"/>
  <c r="C24" i="1" s="1"/>
  <c r="D24" i="1"/>
  <c r="C16" i="1"/>
  <c r="C15" i="1" s="1"/>
  <c r="C66" i="1"/>
  <c r="C33" i="1"/>
  <c r="E103" i="1" l="1"/>
  <c r="E128" i="1" s="1"/>
  <c r="C72" i="1"/>
  <c r="C65" i="1" s="1"/>
  <c r="C105" i="1"/>
  <c r="C104" i="1" s="1"/>
  <c r="D65" i="1"/>
  <c r="C41" i="1"/>
  <c r="C14" i="1" s="1"/>
  <c r="D14" i="1"/>
  <c r="D103" i="1" l="1"/>
  <c r="D128" i="1" s="1"/>
  <c r="C103" i="1"/>
  <c r="C128" i="1" s="1"/>
</calcChain>
</file>

<file path=xl/sharedStrings.xml><?xml version="1.0" encoding="utf-8"?>
<sst xmlns="http://schemas.openxmlformats.org/spreadsheetml/2006/main" count="139" uniqueCount="134">
  <si>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</si>
  <si>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</si>
  <si>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</si>
  <si>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</si>
  <si>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</si>
  <si>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</si>
  <si>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</si>
  <si>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</si>
  <si>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</si>
  <si>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</si>
  <si>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</si>
  <si>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</si>
  <si>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</si>
  <si>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Рентна плата за користування надрами загальнодержавного значення</t>
  </si>
  <si>
    <t>Рентна плата за користування надрами для видобування інших корисних копалин загальнодержавного значення</t>
  </si>
  <si>
    <t>Пальне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</si>
  <si>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</si>
  <si>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Місцеві податки та збори, що сплачуються (перераховуються) згідно з Податковим кодексом України</t>
  </si>
  <si>
    <t>Туристичний збір</t>
  </si>
  <si>
    <t>Туристичний збір, сплачений фізичними особами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</si>
  <si>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</si>
  <si>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</si>
  <si>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</si>
  <si>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</si>
  <si>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</si>
  <si>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майновим комплексом та іншим майном, що перебуває в комунальній власності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</si>
  <si>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</si>
  <si>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</si>
  <si>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</si>
  <si>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Дотації з державного бюджету місцевим бюджетам</t>
  </si>
  <si>
    <t>Субвенції з державного бюджету місцевим бюджетам</t>
  </si>
  <si>
    <t>Разом доходів</t>
  </si>
  <si>
    <t>X</t>
  </si>
  <si>
    <t>1854300000</t>
  </si>
  <si>
    <t>(код бюджету)</t>
  </si>
  <si>
    <t>Лебединської міської ради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</si>
  <si>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</si>
  <si>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</si>
  <si>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</si>
  <si>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</si>
  <si>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ДОХОДИ
бюджету Лебединської міської територіальної громади на 2026 рік</t>
  </si>
  <si>
    <t>Додаток 3</t>
  </si>
  <si>
    <t>до рішення сімдесят першої сесії</t>
  </si>
  <si>
    <t xml:space="preserve">восьмого скликання </t>
  </si>
  <si>
    <t>00 грудня 2025 року № 0000-МР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</si>
  <si>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</si>
  <si>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</si>
  <si>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</si>
  <si>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</si>
  <si>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</si>
  <si>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</si>
  <si>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</si>
  <si>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</si>
  <si>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</si>
  <si>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 для видобування нафти </t>
  </si>
  <si>
    <t>Рентна плата за користування надрами для видобування природного газу </t>
  </si>
  <si>
    <t>Рентна плата за користування надрами для видобування газового конденсату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</si>
  <si>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</si>
  <si>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</si>
  <si>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</si>
  <si>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</si>
  <si>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тютюну,рідин, що використовуються в електронних сигаретах, що оподатковується згідно з підпунктом 213.1.14 статті 213 Податкового кодексу України)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</si>
  <si>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</si>
  <si>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</si>
  <si>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</si>
  <si>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</si>
  <si>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</si>
  <si>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</si>
  <si>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</si>
  <si>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</si>
  <si>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</si>
  <si>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</si>
  <si>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</si>
  <si>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збір, сплачений юридичними особами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</si>
  <si>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</si>
  <si>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</si>
  <si>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</si>
  <si>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</si>
  <si>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</si>
  <si>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</si>
  <si>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</si>
  <si>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</si>
  <si>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</si>
  <si>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</si>
  <si>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</si>
  <si>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штрафи та інші санкції </t>
  </si>
  <si>
    <t>Штрафні санкції, що застосовуються відповідно до Закону України «Про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пального»</t>
  </si>
  <si>
    <t>Адміністративні збори та платежі, доходи від некомерційної господарської діяльності </t>
  </si>
  <si>
    <t>Адміністративний збір, що справляється відповідно до Закону України «Про державну реєстрацію юридичних осіб, фізичних осіб - підприємців та громадських формувань»</t>
  </si>
  <si>
    <t>Адміністративний збір за державну реєстрацію речових прав на нерухоме майно та їх обтяжень </t>
  </si>
  <si>
    <t>Надходження від орендної плати за користування єдиним майновим комплексом та іншим державним майном 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</si>
  <si>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</si>
  <si>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</si>
  <si>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</si>
  <si>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Орендна плата за водні об'єкти</t>
  </si>
  <si>
    <t>Інші неподаткові надходження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</si>
  <si>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</si>
  <si>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 xml:space="preserve">Кошти за шкоду , що заподіяна на земельних ділянках 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</si>
  <si>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</si>
  <si>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</si>
  <si>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</si>
  <si>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</si>
  <si>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Надходження бюджетних установ від реалізації в установленому порядку майна (крім нерухомого майна) </t>
  </si>
  <si>
    <t>Доходи від операцій з капіталом  </t>
  </si>
  <si>
    <t>Надходження від продажу основного капіталу  </t>
  </si>
  <si>
    <t>Кошти від відчуження майна, що належить Автономній Республіці Крим та майна, що перебуває в комунальній власності  </t>
  </si>
  <si>
    <t>Кошти від продажу землі і нематеріальних активів </t>
  </si>
  <si>
    <t>Кошти від продажу землі  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</si>
  <si>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Х `Перехідні положення` Земельного кодексу України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</si>
  <si>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</si>
  <si>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</si>
  <si>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Офіційні трансферти  </t>
  </si>
  <si>
    <t>Від органів державного управління  </t>
  </si>
  <si>
    <t>Базова дотація 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</si>
  <si>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</si>
  <si>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Субвенція з державного бюджету місцевим бюджетам на забезпечення харчуванням учнів закладів загальної середньої освіти</t>
  </si>
  <si>
    <t>Освітня субвенція з державного бюджету місцевим бюджетам 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</si>
  <si>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</si>
  <si>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«Нова українська школа»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</si>
  <si>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</si>
  <si>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Субвенція з державного бюджету місцевим бюджетам на покращення якості гарячого харчування  та фінансування харчування учнів початкових класів закладів загальної середньої освіти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</si>
  <si>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осіб з інвалідністю і - іі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зв`язку з військовою агресією Російської Федерації проти України, визначених пунктами 11 - 14 частини другої статті 7 Закону України `Про статус ветеранів війни, гарантії їх соціального захисту`, та які потребують поліпшення житлових умов за рахунок відповідної субвенції з державного бюджету</t>
  </si>
  <si>
    <t>Субвенція з місцевого бюджету за рахунок залишку коштів освітньої субвенції, що утворився на початок бюджетного періоду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</si>
  <si>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</si>
  <si>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забезпечення якісної, сучасної та доступної загальної середньої освіти `Нова українська школа`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</si>
  <si>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</si>
  <si>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 пунктами 2 - 5 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 пунктами 11 - 14 частини другої статті 7 Закону України "Про статус ветеранів війни, гарантії їх соціального захисту", та які потребують поліпшення житлових умов, за рахунок відповідної субвенції з державного бюджету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</si>
  <si>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</si>
  <si>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Субвенція з місцевого бюджету на забезпечення діяльності фахівців із супроводу 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</si>
  <si>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>Секретар ради</t>
  </si>
  <si>
    <t>Світлана ГОРОШКО</t>
  </si>
  <si>
    <t xml:space="preserve">Начальник фінансового управління Лебединської міської ради </t>
  </si>
  <si>
    <t>Людмила КОЛОМІЄЦЬ</t>
  </si>
  <si>
    <t xml:space="preserve">З оригіналом згідно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</si>
</sst>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 wrapText="1"/>
    </xf>
    <xf numFmtId="3" fontId="2" fillId="2" borderId="2" xfId="0" applyNumberFormat="1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3" fontId="1" fillId="2" borderId="2" xfId="0" applyNumberFormat="1" applyFont="1" applyFill="1" applyBorder="1" applyAlignment="1">
      <alignment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0" xfId="0" applyFont="1" applyFill="1"/>
    <xf numFmtId="3" fontId="1" fillId="2" borderId="2" xfId="0" applyNumberFormat="1" applyFont="1" applyFill="1" applyBorder="1"/>
    <xf numFmtId="3" fontId="2" fillId="2" borderId="2" xfId="0" applyNumberFormat="1" applyFont="1" applyFill="1" applyBorder="1"/>
    <xf numFmtId="4" fontId="1" fillId="2" borderId="2" xfId="0" applyNumberFormat="1" applyFont="1" applyFill="1" applyBorder="1" applyAlignment="1">
      <alignment vertical="center"/>
    </xf>
    <xf numFmtId="0" fontId="1" fillId="2" borderId="2" xfId="0" applyFont="1" applyFill="1" applyBorder="1"/>
    <xf numFmtId="0" fontId="5" fillId="2" borderId="2" xfId="0" applyFont="1" applyFill="1" applyBorder="1" applyAlignment="1">
      <alignment horizontal="center" wrapText="1"/>
    </xf>
    <xf numFmtId="0" fontId="5" fillId="2" borderId="2" xfId="0" applyFont="1" applyFill="1" applyBorder="1" applyAlignment="1">
      <alignment vertical="center" wrapText="1"/>
    </xf>
    <xf numFmtId="0" fontId="2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horizontal="left" wrapText="1"/>
    </xf>
    <xf numFmtId="0" fontId="9" fillId="0" borderId="0" xfId="0" applyFont="1"/>
    <xf numFmtId="0" fontId="2" fillId="0" borderId="0" xfId="0" applyFont="1" applyAlignment="1">
      <alignment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/>
    <xf numFmtId="0" fontId="10" fillId="0" borderId="0" xfId="0" applyFont="1" applyAlignment="1">
      <alignment horizontal="left" vertic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889128-091C-4BD5-A467-20576CFA3916}">
  <dimension ref="A1:I134"/>
  <sheetViews>
    <sheetView tabSelected="1" topLeftCell="A103" zoomScaleNormal="100" zoomScaleSheetLayoutView="73" workbookViewId="0">
      <selection activeCell="D128" sqref="D128"/>
    </sheetView>
  </sheetViews>
  <sheetFormatPr defaultRowHeight="12.75" x14ac:dyDescent="0.2"/>
  <cols>
    <col min="1" max="1" width="9.5703125" customWidth="1"/>
    <col min="2" max="2" width="41.28515625" customWidth="1"/>
    <col min="3" max="3" width="12.42578125" customWidth="1"/>
    <col min="4" max="4" width="11.7109375" customWidth="1"/>
    <col min="5" max="5" width="10.42578125" customWidth="1"/>
    <col min="6" max="6" width="9.7109375" customWidth="1"/>
  </cols>
  <sheetData>
    <row r="1" spans="1:7" x14ac:dyDescent="0.2">
      <c r="A1" s="1"/>
      <c r="B1" s="1"/>
      <c r="C1" s="1"/>
      <c r="D1" s="1" t="s">
        <v>41</v>
      </c>
      <c r="E1" s="1"/>
      <c r="F1" s="1"/>
      <c r="G1" s="1"/>
    </row>
    <row r="2" spans="1:7" x14ac:dyDescent="0.2">
      <c r="A2" s="1"/>
      <c r="B2" s="1"/>
      <c r="C2" s="1"/>
      <c r="D2" s="14" t="s">
        <v>42</v>
      </c>
      <c r="E2" s="1"/>
      <c r="F2" s="1"/>
      <c r="G2" s="1"/>
    </row>
    <row r="3" spans="1:7" x14ac:dyDescent="0.2">
      <c r="A3" s="1"/>
      <c r="B3" s="1"/>
      <c r="C3" s="1"/>
      <c r="D3" s="1" t="s">
        <v>35</v>
      </c>
      <c r="E3" s="1"/>
      <c r="F3" s="1"/>
      <c r="G3" s="1"/>
    </row>
    <row r="4" spans="1:7" x14ac:dyDescent="0.2">
      <c r="A4" s="1"/>
      <c r="B4" s="1"/>
      <c r="C4" s="1"/>
      <c r="D4" s="1" t="s">
        <v>43</v>
      </c>
      <c r="E4" s="1"/>
      <c r="F4" s="1"/>
      <c r="G4" s="1"/>
    </row>
    <row r="5" spans="1:7" x14ac:dyDescent="0.2">
      <c r="A5" s="1"/>
      <c r="B5" s="1"/>
      <c r="C5" s="1"/>
      <c r="D5" s="1" t="s">
        <v>44</v>
      </c>
      <c r="E5" s="1"/>
      <c r="F5" s="1"/>
      <c r="G5" s="1"/>
    </row>
    <row r="6" spans="1:7" x14ac:dyDescent="0.2">
      <c r="A6" s="1"/>
      <c r="B6" s="1"/>
      <c r="C6" s="1"/>
      <c r="D6" s="1"/>
      <c r="E6" s="1"/>
      <c r="F6" s="1"/>
    </row>
    <row r="7" spans="1:7" ht="25.5" customHeight="1" x14ac:dyDescent="0.2">
      <c r="A7" s="32" t="s">
        <v>40</v>
      </c>
      <c r="B7" s="33"/>
      <c r="C7" s="33"/>
      <c r="D7" s="33"/>
      <c r="E7" s="33"/>
      <c r="F7" s="33"/>
    </row>
    <row r="8" spans="1:7" ht="25.5" customHeight="1" x14ac:dyDescent="0.2">
      <c r="A8" s="2" t="s">
        <v>33</v>
      </c>
      <c r="B8" s="3"/>
      <c r="C8" s="3"/>
      <c r="D8" s="3"/>
      <c r="E8" s="3"/>
      <c r="F8" s="3"/>
    </row>
    <row r="9" spans="1:7" x14ac:dyDescent="0.2">
      <c r="A9" s="4" t="s">
        <v>34</v>
      </c>
      <c r="B9" s="1"/>
      <c r="C9" s="1"/>
      <c r="D9" s="1"/>
      <c r="E9" s="1"/>
      <c r="F9" s="5" t="s">
        <v>0</v>
      </c>
    </row>
    <row r="10" spans="1:7" x14ac:dyDescent="0.2">
      <c r="A10" s="34" t="s">
        <v>1</v>
      </c>
      <c r="B10" s="34" t="s">
        <v>2</v>
      </c>
      <c r="C10" s="34" t="s">
        <v>3</v>
      </c>
      <c r="D10" s="34" t="s">
        <v>4</v>
      </c>
      <c r="E10" s="34" t="s">
        <v>5</v>
      </c>
      <c r="F10" s="34"/>
    </row>
    <row r="11" spans="1:7" x14ac:dyDescent="0.2">
      <c r="A11" s="34"/>
      <c r="B11" s="34"/>
      <c r="C11" s="34"/>
      <c r="D11" s="34"/>
      <c r="E11" s="34" t="s">
        <v>6</v>
      </c>
      <c r="F11" s="35" t="s">
        <v>7</v>
      </c>
    </row>
    <row r="12" spans="1:7" ht="39" customHeight="1" x14ac:dyDescent="0.2">
      <c r="A12" s="34"/>
      <c r="B12" s="34"/>
      <c r="C12" s="34"/>
      <c r="D12" s="34"/>
      <c r="E12" s="34"/>
      <c r="F12" s="34"/>
    </row>
    <row r="13" spans="1:7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</row>
    <row r="14" spans="1:7" ht="18.75" customHeight="1" x14ac:dyDescent="0.2">
      <c r="A14" s="7">
        <v>10000000</v>
      </c>
      <c r="B14" s="8" t="s">
        <v>45</v>
      </c>
      <c r="C14" s="9">
        <f>C15+C24+C33+C41+C60</f>
        <v>307132200</v>
      </c>
      <c r="D14" s="9">
        <f>D15+D24+D33+D41+D60</f>
        <v>307004400</v>
      </c>
      <c r="E14" s="9">
        <f t="shared" ref="E14:F14" si="0">E15+E24+E33+E41+E60</f>
        <v>127800</v>
      </c>
      <c r="F14" s="9">
        <f t="shared" si="0"/>
        <v>0</v>
      </c>
    </row>
    <row r="15" spans="1:7" ht="35.25" customHeight="1" x14ac:dyDescent="0.2">
      <c r="A15" s="7">
        <v>11000000</v>
      </c>
      <c r="B15" s="8" t="s">
        <v>46</v>
      </c>
      <c r="C15" s="9">
        <f>C16+C22</f>
        <v>171783000</v>
      </c>
      <c r="D15" s="9">
        <f>D16+D22</f>
        <v>171783000</v>
      </c>
      <c r="E15" s="9">
        <f t="shared" ref="E15:F15" si="1">E16+E22</f>
        <v>0</v>
      </c>
      <c r="F15" s="9">
        <f t="shared" si="1"/>
        <v>0</v>
      </c>
    </row>
    <row r="16" spans="1:7" ht="21.75" customHeight="1" x14ac:dyDescent="0.2">
      <c r="A16" s="7">
        <v>11010000</v>
      </c>
      <c r="B16" s="8" t="s">
        <v>8</v>
      </c>
      <c r="C16" s="9">
        <f>SUM(C17:C21)</f>
        <v>171688400</v>
      </c>
      <c r="D16" s="9">
        <f>SUM(D17:D21)</f>
        <v>171688400</v>
      </c>
      <c r="E16" s="9">
        <f t="shared" ref="E16:F16" si="2">SUM(E17:E20)</f>
        <v>0</v>
      </c>
      <c r="F16" s="9">
        <f t="shared" si="2"/>
        <v>0</v>
      </c>
    </row>
    <row r="17" spans="1:6" ht="45" customHeight="1" x14ac:dyDescent="0.2">
      <c r="A17" s="10">
        <v>11010100</v>
      </c>
      <c r="B17" s="11" t="s">
        <v>9</v>
      </c>
      <c r="C17" s="12">
        <f>D17+E17</f>
        <v>128818400</v>
      </c>
      <c r="D17" s="12">
        <v>128818400</v>
      </c>
      <c r="E17" s="12">
        <v>0</v>
      </c>
      <c r="F17" s="12">
        <v>0</v>
      </c>
    </row>
    <row r="18" spans="1:6" ht="46.5" hidden="1" customHeight="1" x14ac:dyDescent="0.2">
      <c r="A18" s="10">
        <v>11010200</v>
      </c>
      <c r="B18" s="11" t="s">
        <v>47</v>
      </c>
      <c r="C18" s="12">
        <f t="shared" ref="C18:C23" si="3">D18+E18</f>
        <v>0</v>
      </c>
      <c r="D18" s="12">
        <v>0</v>
      </c>
      <c r="E18" s="12">
        <v>0</v>
      </c>
      <c r="F18" s="12">
        <v>0</v>
      </c>
    </row>
    <row r="19" spans="1:6" ht="46.5" customHeight="1" x14ac:dyDescent="0.2">
      <c r="A19" s="10">
        <v>11010400</v>
      </c>
      <c r="B19" s="11" t="s">
        <v>10</v>
      </c>
      <c r="C19" s="15">
        <f t="shared" si="3"/>
        <v>40100000</v>
      </c>
      <c r="D19" s="15">
        <v>40100000</v>
      </c>
      <c r="E19" s="15">
        <v>0</v>
      </c>
      <c r="F19" s="15">
        <v>0</v>
      </c>
    </row>
    <row r="20" spans="1:6" ht="42.75" customHeight="1" x14ac:dyDescent="0.2">
      <c r="A20" s="10">
        <v>11010500</v>
      </c>
      <c r="B20" s="11" t="s">
        <v>11</v>
      </c>
      <c r="C20" s="12">
        <f t="shared" si="3"/>
        <v>1240000</v>
      </c>
      <c r="D20" s="12">
        <v>1240000</v>
      </c>
      <c r="E20" s="12">
        <v>0</v>
      </c>
      <c r="F20" s="12">
        <v>0</v>
      </c>
    </row>
    <row r="21" spans="1:6" ht="40.5" customHeight="1" x14ac:dyDescent="0.2">
      <c r="A21" s="10">
        <v>11011300</v>
      </c>
      <c r="B21" s="11" t="s">
        <v>12</v>
      </c>
      <c r="C21" s="12">
        <f t="shared" si="3"/>
        <v>1530000</v>
      </c>
      <c r="D21" s="12">
        <v>1530000</v>
      </c>
      <c r="E21" s="12">
        <v>0</v>
      </c>
      <c r="F21" s="12">
        <v>0</v>
      </c>
    </row>
    <row r="22" spans="1:6" ht="25.5" customHeight="1" x14ac:dyDescent="0.2">
      <c r="A22" s="7">
        <v>11020000</v>
      </c>
      <c r="B22" s="8" t="s">
        <v>48</v>
      </c>
      <c r="C22" s="9">
        <f>C23</f>
        <v>94600</v>
      </c>
      <c r="D22" s="9">
        <f>D23</f>
        <v>94600</v>
      </c>
      <c r="E22" s="9">
        <v>0</v>
      </c>
      <c r="F22" s="9">
        <v>0</v>
      </c>
    </row>
    <row r="23" spans="1:6" ht="38.25" customHeight="1" x14ac:dyDescent="0.2">
      <c r="A23" s="10">
        <v>11020200</v>
      </c>
      <c r="B23" s="11" t="s">
        <v>49</v>
      </c>
      <c r="C23" s="12">
        <f t="shared" si="3"/>
        <v>94600</v>
      </c>
      <c r="D23" s="12">
        <v>94600</v>
      </c>
      <c r="E23" s="12">
        <v>0</v>
      </c>
      <c r="F23" s="12">
        <v>0</v>
      </c>
    </row>
    <row r="24" spans="1:6" ht="33.75" customHeight="1" x14ac:dyDescent="0.2">
      <c r="A24" s="7">
        <v>13000000</v>
      </c>
      <c r="B24" s="8" t="s">
        <v>50</v>
      </c>
      <c r="C24" s="16">
        <f>C25+C28</f>
        <v>8963000</v>
      </c>
      <c r="D24" s="16">
        <f>D25+D28</f>
        <v>8963000</v>
      </c>
      <c r="E24" s="9">
        <v>0</v>
      </c>
      <c r="F24" s="9">
        <v>0</v>
      </c>
    </row>
    <row r="25" spans="1:6" ht="33" customHeight="1" x14ac:dyDescent="0.2">
      <c r="A25" s="7">
        <v>13010000</v>
      </c>
      <c r="B25" s="8" t="s">
        <v>51</v>
      </c>
      <c r="C25" s="9">
        <f>C26+C27</f>
        <v>5480000</v>
      </c>
      <c r="D25" s="9">
        <f>D26+D27</f>
        <v>5480000</v>
      </c>
      <c r="E25" s="9">
        <v>0</v>
      </c>
      <c r="F25" s="9">
        <v>0</v>
      </c>
    </row>
    <row r="26" spans="1:6" ht="46.5" customHeight="1" x14ac:dyDescent="0.2">
      <c r="A26" s="10">
        <v>13010100</v>
      </c>
      <c r="B26" s="11" t="s">
        <v>52</v>
      </c>
      <c r="C26" s="12">
        <f t="shared" ref="C26:C27" si="4">D26+E26</f>
        <v>4340000</v>
      </c>
      <c r="D26" s="12">
        <v>4340000</v>
      </c>
      <c r="E26" s="12">
        <v>0</v>
      </c>
      <c r="F26" s="12">
        <v>0</v>
      </c>
    </row>
    <row r="27" spans="1:6" ht="68.25" customHeight="1" x14ac:dyDescent="0.2">
      <c r="A27" s="10">
        <v>13010200</v>
      </c>
      <c r="B27" s="11" t="s">
        <v>53</v>
      </c>
      <c r="C27" s="12">
        <f t="shared" si="4"/>
        <v>1140000</v>
      </c>
      <c r="D27" s="12">
        <v>1140000</v>
      </c>
      <c r="E27" s="12">
        <v>0</v>
      </c>
      <c r="F27" s="12">
        <v>0</v>
      </c>
    </row>
    <row r="28" spans="1:6" ht="36" customHeight="1" x14ac:dyDescent="0.2">
      <c r="A28" s="7">
        <v>13030000</v>
      </c>
      <c r="B28" s="8" t="s">
        <v>13</v>
      </c>
      <c r="C28" s="9">
        <f>C29+C30+C31+C32</f>
        <v>3483000</v>
      </c>
      <c r="D28" s="9">
        <f t="shared" ref="D28" si="5">D29+D30+D31+D32</f>
        <v>3483000</v>
      </c>
      <c r="E28" s="9">
        <v>0</v>
      </c>
      <c r="F28" s="9">
        <v>0</v>
      </c>
    </row>
    <row r="29" spans="1:6" ht="42" customHeight="1" x14ac:dyDescent="0.2">
      <c r="A29" s="10">
        <v>13030100</v>
      </c>
      <c r="B29" s="11" t="s">
        <v>14</v>
      </c>
      <c r="C29" s="12">
        <f t="shared" ref="C29:C32" si="6">D29+E29</f>
        <v>23000</v>
      </c>
      <c r="D29" s="12">
        <v>23000</v>
      </c>
      <c r="E29" s="12">
        <v>0</v>
      </c>
      <c r="F29" s="12">
        <v>0</v>
      </c>
    </row>
    <row r="30" spans="1:6" ht="33" customHeight="1" x14ac:dyDescent="0.2">
      <c r="A30" s="10">
        <v>13030700</v>
      </c>
      <c r="B30" s="11" t="s">
        <v>54</v>
      </c>
      <c r="C30" s="12">
        <f t="shared" si="6"/>
        <v>2100000</v>
      </c>
      <c r="D30" s="12">
        <v>2100000</v>
      </c>
      <c r="E30" s="12">
        <v>0</v>
      </c>
      <c r="F30" s="12">
        <v>0</v>
      </c>
    </row>
    <row r="31" spans="1:6" ht="31.5" customHeight="1" x14ac:dyDescent="0.2">
      <c r="A31" s="10">
        <v>13030800</v>
      </c>
      <c r="B31" s="11" t="s">
        <v>55</v>
      </c>
      <c r="C31" s="12">
        <f t="shared" si="6"/>
        <v>1180000</v>
      </c>
      <c r="D31" s="12">
        <v>1180000</v>
      </c>
      <c r="E31" s="12">
        <v>0</v>
      </c>
      <c r="F31" s="12">
        <v>0</v>
      </c>
    </row>
    <row r="32" spans="1:6" ht="31.5" customHeight="1" x14ac:dyDescent="0.2">
      <c r="A32" s="10">
        <v>13030900</v>
      </c>
      <c r="B32" s="11" t="s">
        <v>56</v>
      </c>
      <c r="C32" s="12">
        <f t="shared" si="6"/>
        <v>180000</v>
      </c>
      <c r="D32" s="12">
        <v>180000</v>
      </c>
      <c r="E32" s="12">
        <v>0</v>
      </c>
      <c r="F32" s="12">
        <v>0</v>
      </c>
    </row>
    <row r="33" spans="1:6" ht="33.75" customHeight="1" x14ac:dyDescent="0.2">
      <c r="A33" s="7">
        <v>14000000</v>
      </c>
      <c r="B33" s="8" t="s">
        <v>57</v>
      </c>
      <c r="C33" s="9">
        <f>C34+C36+C38</f>
        <v>20978000</v>
      </c>
      <c r="D33" s="9">
        <f>D34+D36+D38</f>
        <v>20978000</v>
      </c>
      <c r="E33" s="9">
        <v>0</v>
      </c>
      <c r="F33" s="9">
        <v>0</v>
      </c>
    </row>
    <row r="34" spans="1:6" ht="28.5" customHeight="1" x14ac:dyDescent="0.2">
      <c r="A34" s="7">
        <v>14020000</v>
      </c>
      <c r="B34" s="8" t="s">
        <v>58</v>
      </c>
      <c r="C34" s="9">
        <f>C35</f>
        <v>1350000</v>
      </c>
      <c r="D34" s="9">
        <f>D35</f>
        <v>1350000</v>
      </c>
      <c r="E34" s="9">
        <v>0</v>
      </c>
      <c r="F34" s="9">
        <v>0</v>
      </c>
    </row>
    <row r="35" spans="1:6" ht="18.75" customHeight="1" x14ac:dyDescent="0.2">
      <c r="A35" s="10">
        <v>14021900</v>
      </c>
      <c r="B35" s="11" t="s">
        <v>15</v>
      </c>
      <c r="C35" s="12">
        <f t="shared" ref="C35" si="7">D35+E35</f>
        <v>1350000</v>
      </c>
      <c r="D35" s="12">
        <v>1350000</v>
      </c>
      <c r="E35" s="12">
        <v>0</v>
      </c>
      <c r="F35" s="12">
        <v>0</v>
      </c>
    </row>
    <row r="36" spans="1:6" ht="43.5" customHeight="1" x14ac:dyDescent="0.2">
      <c r="A36" s="7">
        <v>14030000</v>
      </c>
      <c r="B36" s="8" t="s">
        <v>59</v>
      </c>
      <c r="C36" s="9">
        <f>C37</f>
        <v>9035400</v>
      </c>
      <c r="D36" s="9">
        <f>D37</f>
        <v>9035400</v>
      </c>
      <c r="E36" s="9">
        <v>0</v>
      </c>
      <c r="F36" s="9">
        <v>0</v>
      </c>
    </row>
    <row r="37" spans="1:6" ht="19.5" customHeight="1" x14ac:dyDescent="0.2">
      <c r="A37" s="10">
        <v>14031900</v>
      </c>
      <c r="B37" s="11" t="s">
        <v>15</v>
      </c>
      <c r="C37" s="12">
        <f t="shared" ref="C37" si="8">D37+E37</f>
        <v>9035400</v>
      </c>
      <c r="D37" s="12">
        <v>9035400</v>
      </c>
      <c r="E37" s="12">
        <v>0</v>
      </c>
      <c r="F37" s="12">
        <v>0</v>
      </c>
    </row>
    <row r="38" spans="1:6" ht="49.5" customHeight="1" x14ac:dyDescent="0.2">
      <c r="A38" s="7">
        <v>14040000</v>
      </c>
      <c r="B38" s="8" t="s">
        <v>60</v>
      </c>
      <c r="C38" s="9">
        <f>C39+C40</f>
        <v>10592600</v>
      </c>
      <c r="D38" s="9">
        <f>D39+D40</f>
        <v>10592600</v>
      </c>
      <c r="E38" s="9">
        <v>0</v>
      </c>
      <c r="F38" s="9">
        <v>0</v>
      </c>
    </row>
    <row r="39" spans="1:6" ht="101.25" customHeight="1" x14ac:dyDescent="0.2">
      <c r="A39" s="10">
        <v>14040100</v>
      </c>
      <c r="B39" s="11" t="s">
        <v>61</v>
      </c>
      <c r="C39" s="15">
        <f t="shared" ref="C39:C40" si="9">D39+E39</f>
        <v>6222600</v>
      </c>
      <c r="D39" s="15">
        <v>6222600</v>
      </c>
      <c r="E39" s="15">
        <v>0</v>
      </c>
      <c r="F39" s="15">
        <v>0</v>
      </c>
    </row>
    <row r="40" spans="1:6" ht="74.25" customHeight="1" x14ac:dyDescent="0.2">
      <c r="A40" s="10">
        <v>14040200</v>
      </c>
      <c r="B40" s="11" t="s">
        <v>16</v>
      </c>
      <c r="C40" s="15">
        <f t="shared" si="9"/>
        <v>4370000</v>
      </c>
      <c r="D40" s="15">
        <v>4370000</v>
      </c>
      <c r="E40" s="15">
        <v>0</v>
      </c>
      <c r="F40" s="15">
        <v>0</v>
      </c>
    </row>
    <row r="41" spans="1:6" ht="48" customHeight="1" x14ac:dyDescent="0.2">
      <c r="A41" s="7">
        <v>18000000</v>
      </c>
      <c r="B41" s="8" t="s">
        <v>17</v>
      </c>
      <c r="C41" s="9">
        <f>C42+C56+C53</f>
        <v>105280400</v>
      </c>
      <c r="D41" s="9">
        <f t="shared" ref="D41" si="10">D42+D56+D53</f>
        <v>105280400</v>
      </c>
      <c r="E41" s="9">
        <v>0</v>
      </c>
      <c r="F41" s="9">
        <v>0</v>
      </c>
    </row>
    <row r="42" spans="1:6" ht="24" customHeight="1" x14ac:dyDescent="0.2">
      <c r="A42" s="7">
        <v>18010000</v>
      </c>
      <c r="B42" s="8" t="s">
        <v>62</v>
      </c>
      <c r="C42" s="9">
        <f>C43+C44+C45+C46+C47+C48+C49+C50+C52+C51</f>
        <v>43910900</v>
      </c>
      <c r="D42" s="9">
        <f>D43+D44+D45+D46+D47+D48+D49+D50+D51+D52</f>
        <v>43910900</v>
      </c>
      <c r="E42" s="9">
        <v>0</v>
      </c>
      <c r="F42" s="9">
        <v>0</v>
      </c>
    </row>
    <row r="43" spans="1:6" ht="57" customHeight="1" x14ac:dyDescent="0.2">
      <c r="A43" s="10">
        <v>18010100</v>
      </c>
      <c r="B43" s="11" t="s">
        <v>63</v>
      </c>
      <c r="C43" s="12">
        <f t="shared" ref="C43:C59" si="11">D43+E43</f>
        <v>128300</v>
      </c>
      <c r="D43" s="12">
        <v>128300</v>
      </c>
      <c r="E43" s="12">
        <v>0</v>
      </c>
      <c r="F43" s="12">
        <v>0</v>
      </c>
    </row>
    <row r="44" spans="1:6" ht="55.5" customHeight="1" x14ac:dyDescent="0.2">
      <c r="A44" s="10">
        <v>18010200</v>
      </c>
      <c r="B44" s="11" t="s">
        <v>64</v>
      </c>
      <c r="C44" s="12">
        <f t="shared" si="11"/>
        <v>445400</v>
      </c>
      <c r="D44" s="12">
        <v>445400</v>
      </c>
      <c r="E44" s="12">
        <v>0</v>
      </c>
      <c r="F44" s="12">
        <v>0</v>
      </c>
    </row>
    <row r="45" spans="1:6" ht="58.5" customHeight="1" x14ac:dyDescent="0.2">
      <c r="A45" s="10">
        <v>18010300</v>
      </c>
      <c r="B45" s="11" t="s">
        <v>65</v>
      </c>
      <c r="C45" s="12">
        <f t="shared" si="11"/>
        <v>1636700</v>
      </c>
      <c r="D45" s="12">
        <v>1636700</v>
      </c>
      <c r="E45" s="12">
        <v>0</v>
      </c>
      <c r="F45" s="12">
        <v>0</v>
      </c>
    </row>
    <row r="46" spans="1:6" ht="51.75" customHeight="1" x14ac:dyDescent="0.2">
      <c r="A46" s="10">
        <v>18010400</v>
      </c>
      <c r="B46" s="11" t="s">
        <v>66</v>
      </c>
      <c r="C46" s="12">
        <f t="shared" si="11"/>
        <v>1674000</v>
      </c>
      <c r="D46" s="12">
        <v>1674000</v>
      </c>
      <c r="E46" s="12">
        <v>0</v>
      </c>
      <c r="F46" s="12">
        <v>0</v>
      </c>
    </row>
    <row r="47" spans="1:6" ht="19.5" customHeight="1" x14ac:dyDescent="0.2">
      <c r="A47" s="10">
        <v>18010500</v>
      </c>
      <c r="B47" s="11" t="s">
        <v>67</v>
      </c>
      <c r="C47" s="12">
        <f t="shared" si="11"/>
        <v>5893900</v>
      </c>
      <c r="D47" s="12">
        <v>5893900</v>
      </c>
      <c r="E47" s="12">
        <v>0</v>
      </c>
      <c r="F47" s="12">
        <v>0</v>
      </c>
    </row>
    <row r="48" spans="1:6" ht="17.25" customHeight="1" x14ac:dyDescent="0.2">
      <c r="A48" s="10">
        <v>18010600</v>
      </c>
      <c r="B48" s="11" t="s">
        <v>68</v>
      </c>
      <c r="C48" s="12">
        <f t="shared" si="11"/>
        <v>28675600</v>
      </c>
      <c r="D48" s="12">
        <v>28675600</v>
      </c>
      <c r="E48" s="12">
        <v>0</v>
      </c>
      <c r="F48" s="12">
        <v>0</v>
      </c>
    </row>
    <row r="49" spans="1:6" ht="18" customHeight="1" x14ac:dyDescent="0.2">
      <c r="A49" s="10">
        <v>18010700</v>
      </c>
      <c r="B49" s="11" t="s">
        <v>69</v>
      </c>
      <c r="C49" s="12">
        <f t="shared" si="11"/>
        <v>2670600</v>
      </c>
      <c r="D49" s="12">
        <v>2670600</v>
      </c>
      <c r="E49" s="12">
        <v>0</v>
      </c>
      <c r="F49" s="12">
        <v>0</v>
      </c>
    </row>
    <row r="50" spans="1:6" ht="20.25" customHeight="1" x14ac:dyDescent="0.2">
      <c r="A50" s="10">
        <v>18010900</v>
      </c>
      <c r="B50" s="11" t="s">
        <v>70</v>
      </c>
      <c r="C50" s="12">
        <f t="shared" si="11"/>
        <v>2604900</v>
      </c>
      <c r="D50" s="12">
        <v>2604900</v>
      </c>
      <c r="E50" s="12">
        <v>0</v>
      </c>
      <c r="F50" s="12">
        <v>0</v>
      </c>
    </row>
    <row r="51" spans="1:6" ht="19.5" customHeight="1" x14ac:dyDescent="0.2">
      <c r="A51" s="10">
        <v>18011000</v>
      </c>
      <c r="B51" s="11" t="s">
        <v>71</v>
      </c>
      <c r="C51" s="12">
        <f t="shared" si="11"/>
        <v>50000</v>
      </c>
      <c r="D51" s="12">
        <v>50000</v>
      </c>
      <c r="E51" s="12">
        <v>0</v>
      </c>
      <c r="F51" s="12">
        <v>0</v>
      </c>
    </row>
    <row r="52" spans="1:6" ht="17.25" customHeight="1" x14ac:dyDescent="0.2">
      <c r="A52" s="10">
        <v>18011100</v>
      </c>
      <c r="B52" s="11" t="s">
        <v>72</v>
      </c>
      <c r="C52" s="12">
        <f t="shared" si="11"/>
        <v>131500</v>
      </c>
      <c r="D52" s="12">
        <v>131500</v>
      </c>
      <c r="E52" s="12">
        <v>0</v>
      </c>
      <c r="F52" s="12">
        <v>0</v>
      </c>
    </row>
    <row r="53" spans="1:6" ht="21.75" customHeight="1" x14ac:dyDescent="0.2">
      <c r="A53" s="7">
        <v>18030000</v>
      </c>
      <c r="B53" s="8" t="s">
        <v>18</v>
      </c>
      <c r="C53" s="9">
        <f t="shared" si="11"/>
        <v>4800</v>
      </c>
      <c r="D53" s="9">
        <f>D55+D54</f>
        <v>4800</v>
      </c>
      <c r="E53" s="9">
        <v>0</v>
      </c>
      <c r="F53" s="9">
        <v>0</v>
      </c>
    </row>
    <row r="54" spans="1:6" ht="19.5" hidden="1" customHeight="1" x14ac:dyDescent="0.2">
      <c r="A54" s="10">
        <v>18030100</v>
      </c>
      <c r="B54" s="11" t="s">
        <v>73</v>
      </c>
      <c r="C54" s="9"/>
      <c r="D54" s="9">
        <v>0</v>
      </c>
      <c r="E54" s="9"/>
      <c r="F54" s="9"/>
    </row>
    <row r="55" spans="1:6" ht="33" customHeight="1" x14ac:dyDescent="0.2">
      <c r="A55" s="10">
        <v>18030200</v>
      </c>
      <c r="B55" s="11" t="s">
        <v>19</v>
      </c>
      <c r="C55" s="12">
        <f t="shared" si="11"/>
        <v>4800</v>
      </c>
      <c r="D55" s="12">
        <v>4800</v>
      </c>
      <c r="E55" s="12">
        <v>0</v>
      </c>
      <c r="F55" s="12">
        <v>0</v>
      </c>
    </row>
    <row r="56" spans="1:6" ht="20.25" customHeight="1" x14ac:dyDescent="0.2">
      <c r="A56" s="7">
        <v>18050000</v>
      </c>
      <c r="B56" s="8" t="s">
        <v>74</v>
      </c>
      <c r="C56" s="9">
        <f>C57+C58+C59</f>
        <v>61364700</v>
      </c>
      <c r="D56" s="9">
        <f>D57+D58+D59</f>
        <v>61364700</v>
      </c>
      <c r="E56" s="9">
        <v>0</v>
      </c>
      <c r="F56" s="9">
        <v>0</v>
      </c>
    </row>
    <row r="57" spans="1:6" ht="25.5" customHeight="1" x14ac:dyDescent="0.2">
      <c r="A57" s="10">
        <v>18050300</v>
      </c>
      <c r="B57" s="11" t="s">
        <v>75</v>
      </c>
      <c r="C57" s="12">
        <f t="shared" si="11"/>
        <v>3343900</v>
      </c>
      <c r="D57" s="12">
        <v>3343900</v>
      </c>
      <c r="E57" s="12">
        <v>0</v>
      </c>
      <c r="F57" s="12">
        <v>0</v>
      </c>
    </row>
    <row r="58" spans="1:6" ht="27.75" customHeight="1" x14ac:dyDescent="0.2">
      <c r="A58" s="10">
        <v>18050400</v>
      </c>
      <c r="B58" s="11" t="s">
        <v>76</v>
      </c>
      <c r="C58" s="12">
        <f t="shared" si="11"/>
        <v>33317500</v>
      </c>
      <c r="D58" s="12">
        <v>33317500</v>
      </c>
      <c r="E58" s="12">
        <v>0</v>
      </c>
      <c r="F58" s="12">
        <v>0</v>
      </c>
    </row>
    <row r="59" spans="1:6" ht="70.5" customHeight="1" x14ac:dyDescent="0.2">
      <c r="A59" s="10">
        <v>18050500</v>
      </c>
      <c r="B59" s="11" t="s">
        <v>77</v>
      </c>
      <c r="C59" s="15">
        <f t="shared" si="11"/>
        <v>24703300</v>
      </c>
      <c r="D59" s="15">
        <v>24703300</v>
      </c>
      <c r="E59" s="15">
        <v>0</v>
      </c>
      <c r="F59" s="15">
        <v>0</v>
      </c>
    </row>
    <row r="60" spans="1:6" ht="24" customHeight="1" x14ac:dyDescent="0.2">
      <c r="A60" s="7">
        <v>19000000</v>
      </c>
      <c r="B60" s="8" t="s">
        <v>78</v>
      </c>
      <c r="C60" s="9">
        <f>C61</f>
        <v>127800</v>
      </c>
      <c r="D60" s="9">
        <v>0</v>
      </c>
      <c r="E60" s="9">
        <f>E61</f>
        <v>127800</v>
      </c>
      <c r="F60" s="9">
        <v>0</v>
      </c>
    </row>
    <row r="61" spans="1:6" ht="24" customHeight="1" x14ac:dyDescent="0.2">
      <c r="A61" s="7">
        <v>19010000</v>
      </c>
      <c r="B61" s="8" t="s">
        <v>79</v>
      </c>
      <c r="C61" s="9">
        <f>C62+C63+C64</f>
        <v>127800</v>
      </c>
      <c r="D61" s="9">
        <v>0</v>
      </c>
      <c r="E61" s="9">
        <f>E62+E63+E64</f>
        <v>127800</v>
      </c>
      <c r="F61" s="9">
        <v>0</v>
      </c>
    </row>
    <row r="62" spans="1:6" ht="69" customHeight="1" x14ac:dyDescent="0.2">
      <c r="A62" s="10">
        <v>19010100</v>
      </c>
      <c r="B62" s="11" t="s">
        <v>20</v>
      </c>
      <c r="C62" s="12">
        <f t="shared" ref="C62:C64" si="12">D62+E62</f>
        <v>55000</v>
      </c>
      <c r="D62" s="12">
        <v>0</v>
      </c>
      <c r="E62" s="12">
        <v>55000</v>
      </c>
      <c r="F62" s="12">
        <v>0</v>
      </c>
    </row>
    <row r="63" spans="1:6" ht="35.25" customHeight="1" x14ac:dyDescent="0.2">
      <c r="A63" s="10">
        <v>19010200</v>
      </c>
      <c r="B63" s="11" t="s">
        <v>80</v>
      </c>
      <c r="C63" s="12">
        <f t="shared" si="12"/>
        <v>12800</v>
      </c>
      <c r="D63" s="12">
        <v>0</v>
      </c>
      <c r="E63" s="12">
        <v>12800</v>
      </c>
      <c r="F63" s="12">
        <v>0</v>
      </c>
    </row>
    <row r="64" spans="1:6" ht="55.5" customHeight="1" x14ac:dyDescent="0.2">
      <c r="A64" s="10">
        <v>19010300</v>
      </c>
      <c r="B64" s="11" t="s">
        <v>81</v>
      </c>
      <c r="C64" s="12">
        <f t="shared" si="12"/>
        <v>60000</v>
      </c>
      <c r="D64" s="12">
        <v>0</v>
      </c>
      <c r="E64" s="12">
        <v>60000</v>
      </c>
      <c r="F64" s="12">
        <v>0</v>
      </c>
    </row>
    <row r="65" spans="1:6" ht="27.75" customHeight="1" x14ac:dyDescent="0.2">
      <c r="A65" s="7">
        <v>20000000</v>
      </c>
      <c r="B65" s="8" t="s">
        <v>82</v>
      </c>
      <c r="C65" s="9">
        <f>C66+C72+C83+C88</f>
        <v>7287611</v>
      </c>
      <c r="D65" s="9">
        <f>D66+D72+D83</f>
        <v>4962100</v>
      </c>
      <c r="E65" s="9">
        <f t="shared" ref="E65" si="13">E66+E72+E83+E88</f>
        <v>2325511</v>
      </c>
      <c r="F65" s="9">
        <v>0</v>
      </c>
    </row>
    <row r="66" spans="1:6" ht="42" customHeight="1" x14ac:dyDescent="0.2">
      <c r="A66" s="7">
        <v>21000000</v>
      </c>
      <c r="B66" s="8" t="s">
        <v>83</v>
      </c>
      <c r="C66" s="9">
        <f>C67+C69</f>
        <v>595800</v>
      </c>
      <c r="D66" s="9">
        <f>D67+D69</f>
        <v>595800</v>
      </c>
      <c r="E66" s="9">
        <v>0</v>
      </c>
      <c r="F66" s="9">
        <v>0</v>
      </c>
    </row>
    <row r="67" spans="1:6" ht="102.75" customHeight="1" x14ac:dyDescent="0.2">
      <c r="A67" s="7">
        <v>21010000</v>
      </c>
      <c r="B67" s="8" t="s">
        <v>21</v>
      </c>
      <c r="C67" s="9">
        <f>C68</f>
        <v>20800</v>
      </c>
      <c r="D67" s="9">
        <f>D68</f>
        <v>20800</v>
      </c>
      <c r="E67" s="9">
        <v>0</v>
      </c>
      <c r="F67" s="9">
        <v>0</v>
      </c>
    </row>
    <row r="68" spans="1:6" ht="53.25" customHeight="1" x14ac:dyDescent="0.2">
      <c r="A68" s="10">
        <v>21010300</v>
      </c>
      <c r="B68" s="11" t="s">
        <v>22</v>
      </c>
      <c r="C68" s="12">
        <f t="shared" ref="C68" si="14">D68+E68</f>
        <v>20800</v>
      </c>
      <c r="D68" s="12">
        <v>20800</v>
      </c>
      <c r="E68" s="12">
        <v>0</v>
      </c>
      <c r="F68" s="12">
        <v>0</v>
      </c>
    </row>
    <row r="69" spans="1:6" ht="22.5" customHeight="1" x14ac:dyDescent="0.2">
      <c r="A69" s="7">
        <v>21080000</v>
      </c>
      <c r="B69" s="8" t="s">
        <v>84</v>
      </c>
      <c r="C69" s="9">
        <f>C70+C71</f>
        <v>575000</v>
      </c>
      <c r="D69" s="9">
        <f>D70+D71</f>
        <v>575000</v>
      </c>
      <c r="E69" s="9">
        <v>0</v>
      </c>
      <c r="F69" s="9">
        <v>0</v>
      </c>
    </row>
    <row r="70" spans="1:6" ht="20.25" customHeight="1" x14ac:dyDescent="0.2">
      <c r="A70" s="10">
        <v>21081100</v>
      </c>
      <c r="B70" s="11" t="s">
        <v>85</v>
      </c>
      <c r="C70" s="12">
        <f t="shared" ref="C70:C71" si="15">D70+E70</f>
        <v>550000</v>
      </c>
      <c r="D70" s="12">
        <v>550000</v>
      </c>
      <c r="E70" s="12">
        <v>0</v>
      </c>
      <c r="F70" s="12">
        <v>0</v>
      </c>
    </row>
    <row r="71" spans="1:6" ht="102" customHeight="1" x14ac:dyDescent="0.2">
      <c r="A71" s="10">
        <v>21081500</v>
      </c>
      <c r="B71" s="11" t="s">
        <v>86</v>
      </c>
      <c r="C71" s="15">
        <f t="shared" si="15"/>
        <v>25000</v>
      </c>
      <c r="D71" s="15">
        <v>25000</v>
      </c>
      <c r="E71" s="15">
        <v>0</v>
      </c>
      <c r="F71" s="15">
        <v>0</v>
      </c>
    </row>
    <row r="72" spans="1:6" ht="37.5" customHeight="1" x14ac:dyDescent="0.2">
      <c r="A72" s="7">
        <v>22000000</v>
      </c>
      <c r="B72" s="8" t="s">
        <v>87</v>
      </c>
      <c r="C72" s="9">
        <f>C73+C77+C79+C82</f>
        <v>3786300</v>
      </c>
      <c r="D72" s="9">
        <f>D73+D77+D79+D82</f>
        <v>3786300</v>
      </c>
      <c r="E72" s="9">
        <v>0</v>
      </c>
      <c r="F72" s="9">
        <v>0</v>
      </c>
    </row>
    <row r="73" spans="1:6" ht="27.75" customHeight="1" x14ac:dyDescent="0.2">
      <c r="A73" s="7">
        <v>22010000</v>
      </c>
      <c r="B73" s="8" t="s">
        <v>23</v>
      </c>
      <c r="C73" s="9">
        <f>C74+C75+C76</f>
        <v>2763200</v>
      </c>
      <c r="D73" s="9">
        <f>D74+D75+D76</f>
        <v>2763200</v>
      </c>
      <c r="E73" s="9">
        <v>0</v>
      </c>
      <c r="F73" s="9">
        <v>0</v>
      </c>
    </row>
    <row r="74" spans="1:6" ht="63" customHeight="1" x14ac:dyDescent="0.2">
      <c r="A74" s="10">
        <v>22010300</v>
      </c>
      <c r="B74" s="11" t="s">
        <v>88</v>
      </c>
      <c r="C74" s="15">
        <f>D74+E74</f>
        <v>48500</v>
      </c>
      <c r="D74" s="15">
        <v>48500</v>
      </c>
      <c r="E74" s="15">
        <v>0</v>
      </c>
      <c r="F74" s="15">
        <v>0</v>
      </c>
    </row>
    <row r="75" spans="1:6" ht="29.25" customHeight="1" x14ac:dyDescent="0.2">
      <c r="A75" s="10">
        <v>22012500</v>
      </c>
      <c r="B75" s="11" t="s">
        <v>24</v>
      </c>
      <c r="C75" s="12">
        <f>D75+E75</f>
        <v>1249000</v>
      </c>
      <c r="D75" s="12">
        <v>1249000</v>
      </c>
      <c r="E75" s="12">
        <v>0</v>
      </c>
      <c r="F75" s="12">
        <v>0</v>
      </c>
    </row>
    <row r="76" spans="1:6" ht="33" customHeight="1" x14ac:dyDescent="0.2">
      <c r="A76" s="10">
        <v>22012600</v>
      </c>
      <c r="B76" s="11" t="s">
        <v>89</v>
      </c>
      <c r="C76" s="12">
        <f>D76+E76</f>
        <v>1465700</v>
      </c>
      <c r="D76" s="12">
        <v>1465700</v>
      </c>
      <c r="E76" s="12">
        <v>0</v>
      </c>
      <c r="F76" s="12">
        <v>0</v>
      </c>
    </row>
    <row r="77" spans="1:6" ht="42.75" customHeight="1" x14ac:dyDescent="0.2">
      <c r="A77" s="7">
        <v>22080000</v>
      </c>
      <c r="B77" s="8" t="s">
        <v>90</v>
      </c>
      <c r="C77" s="9">
        <f>C78</f>
        <v>450000</v>
      </c>
      <c r="D77" s="9">
        <f>D78</f>
        <v>450000</v>
      </c>
      <c r="E77" s="9">
        <v>0</v>
      </c>
      <c r="F77" s="9">
        <v>0</v>
      </c>
    </row>
    <row r="78" spans="1:6" ht="57" customHeight="1" x14ac:dyDescent="0.2">
      <c r="A78" s="10">
        <v>22080400</v>
      </c>
      <c r="B78" s="11" t="s">
        <v>25</v>
      </c>
      <c r="C78" s="12">
        <f t="shared" ref="C78" si="16">D78+E78</f>
        <v>450000</v>
      </c>
      <c r="D78" s="12">
        <v>450000</v>
      </c>
      <c r="E78" s="12">
        <v>0</v>
      </c>
      <c r="F78" s="12">
        <v>0</v>
      </c>
    </row>
    <row r="79" spans="1:6" ht="34.5" customHeight="1" x14ac:dyDescent="0.2">
      <c r="A79" s="7">
        <v>22090000</v>
      </c>
      <c r="B79" s="8" t="s">
        <v>91</v>
      </c>
      <c r="C79" s="9">
        <f>C80+C81</f>
        <v>514100</v>
      </c>
      <c r="D79" s="9">
        <f>D80+D81</f>
        <v>514100</v>
      </c>
      <c r="E79" s="9">
        <v>0</v>
      </c>
      <c r="F79" s="9">
        <v>0</v>
      </c>
    </row>
    <row r="80" spans="1:6" ht="62.25" customHeight="1" x14ac:dyDescent="0.2">
      <c r="A80" s="10">
        <v>22090100</v>
      </c>
      <c r="B80" s="11" t="s">
        <v>92</v>
      </c>
      <c r="C80" s="12">
        <f t="shared" ref="C80:C81" si="17">D80+E80</f>
        <v>493300</v>
      </c>
      <c r="D80" s="12">
        <v>493300</v>
      </c>
      <c r="E80" s="12">
        <v>0</v>
      </c>
      <c r="F80" s="12">
        <v>0</v>
      </c>
    </row>
    <row r="81" spans="1:6" ht="45" customHeight="1" x14ac:dyDescent="0.2">
      <c r="A81" s="10">
        <v>22090400</v>
      </c>
      <c r="B81" s="11" t="s">
        <v>93</v>
      </c>
      <c r="C81" s="12">
        <f t="shared" si="17"/>
        <v>20800</v>
      </c>
      <c r="D81" s="12">
        <v>20800</v>
      </c>
      <c r="E81" s="12">
        <v>0</v>
      </c>
      <c r="F81" s="12">
        <v>0</v>
      </c>
    </row>
    <row r="82" spans="1:6" ht="19.5" customHeight="1" x14ac:dyDescent="0.2">
      <c r="A82" s="10">
        <v>22130000</v>
      </c>
      <c r="B82" s="11" t="s">
        <v>94</v>
      </c>
      <c r="C82" s="12">
        <f>D82+E82</f>
        <v>59000</v>
      </c>
      <c r="D82" s="12">
        <v>59000</v>
      </c>
      <c r="E82" s="12"/>
      <c r="F82" s="12"/>
    </row>
    <row r="83" spans="1:6" ht="18" customHeight="1" x14ac:dyDescent="0.2">
      <c r="A83" s="7">
        <v>24000000</v>
      </c>
      <c r="B83" s="8" t="s">
        <v>95</v>
      </c>
      <c r="C83" s="9">
        <f>C84</f>
        <v>675000</v>
      </c>
      <c r="D83" s="9">
        <f>D84</f>
        <v>580000</v>
      </c>
      <c r="E83" s="9">
        <f>E84</f>
        <v>95000</v>
      </c>
      <c r="F83" s="9">
        <v>0</v>
      </c>
    </row>
    <row r="84" spans="1:6" ht="25.5" customHeight="1" x14ac:dyDescent="0.2">
      <c r="A84" s="7">
        <v>24060000</v>
      </c>
      <c r="B84" s="8" t="s">
        <v>84</v>
      </c>
      <c r="C84" s="9">
        <f>C85+C86+C87</f>
        <v>675000</v>
      </c>
      <c r="D84" s="9">
        <f>D85+D86+D87</f>
        <v>580000</v>
      </c>
      <c r="E84" s="9">
        <f>E85+E86+E87</f>
        <v>95000</v>
      </c>
      <c r="F84" s="9">
        <v>0</v>
      </c>
    </row>
    <row r="85" spans="1:6" ht="24" customHeight="1" x14ac:dyDescent="0.2">
      <c r="A85" s="10">
        <v>24060300</v>
      </c>
      <c r="B85" s="11" t="s">
        <v>84</v>
      </c>
      <c r="C85" s="12">
        <f t="shared" ref="C85:C86" si="18">D85+E85</f>
        <v>550000</v>
      </c>
      <c r="D85" s="12">
        <v>550000</v>
      </c>
      <c r="E85" s="12">
        <v>0</v>
      </c>
      <c r="F85" s="12">
        <v>0</v>
      </c>
    </row>
    <row r="86" spans="1:6" ht="57.75" customHeight="1" x14ac:dyDescent="0.2">
      <c r="A86" s="10">
        <v>24062100</v>
      </c>
      <c r="B86" s="11" t="s">
        <v>96</v>
      </c>
      <c r="C86" s="12">
        <f t="shared" si="18"/>
        <v>95000</v>
      </c>
      <c r="D86" s="12">
        <v>0</v>
      </c>
      <c r="E86" s="12">
        <v>95000</v>
      </c>
      <c r="F86" s="12">
        <v>0</v>
      </c>
    </row>
    <row r="87" spans="1:6" ht="33" customHeight="1" x14ac:dyDescent="0.2">
      <c r="A87" s="10">
        <v>24062200</v>
      </c>
      <c r="B87" s="11" t="s">
        <v>97</v>
      </c>
      <c r="C87" s="12">
        <f>E87+D87</f>
        <v>30000</v>
      </c>
      <c r="D87" s="12">
        <v>30000</v>
      </c>
      <c r="E87" s="12">
        <v>0</v>
      </c>
      <c r="F87" s="12">
        <v>0</v>
      </c>
    </row>
    <row r="88" spans="1:6" ht="30.75" customHeight="1" x14ac:dyDescent="0.2">
      <c r="A88" s="7">
        <v>25000000</v>
      </c>
      <c r="B88" s="8" t="s">
        <v>98</v>
      </c>
      <c r="C88" s="9">
        <f>C89</f>
        <v>2230511</v>
      </c>
      <c r="D88" s="9">
        <v>0</v>
      </c>
      <c r="E88" s="9">
        <f>E89</f>
        <v>2230511</v>
      </c>
      <c r="F88" s="9">
        <v>0</v>
      </c>
    </row>
    <row r="89" spans="1:6" ht="44.25" customHeight="1" x14ac:dyDescent="0.2">
      <c r="A89" s="7">
        <v>25010000</v>
      </c>
      <c r="B89" s="8" t="s">
        <v>99</v>
      </c>
      <c r="C89" s="9">
        <f>C90+C91+C92+C93</f>
        <v>2230511</v>
      </c>
      <c r="D89" s="9">
        <v>0</v>
      </c>
      <c r="E89" s="9">
        <f>E90+E91+E92+E93</f>
        <v>2230511</v>
      </c>
      <c r="F89" s="9">
        <v>0</v>
      </c>
    </row>
    <row r="90" spans="1:6" ht="36.75" customHeight="1" x14ac:dyDescent="0.2">
      <c r="A90" s="10">
        <v>25010100</v>
      </c>
      <c r="B90" s="11" t="s">
        <v>100</v>
      </c>
      <c r="C90" s="12">
        <f t="shared" ref="C90:C93" si="19">D90+E90</f>
        <v>2050743</v>
      </c>
      <c r="D90" s="12">
        <v>0</v>
      </c>
      <c r="E90" s="12">
        <v>2050743</v>
      </c>
      <c r="F90" s="12">
        <v>0</v>
      </c>
    </row>
    <row r="91" spans="1:6" ht="36.75" customHeight="1" x14ac:dyDescent="0.2">
      <c r="A91" s="10">
        <v>25010200</v>
      </c>
      <c r="B91" s="11" t="s">
        <v>101</v>
      </c>
      <c r="C91" s="12">
        <f t="shared" si="19"/>
        <v>59568</v>
      </c>
      <c r="D91" s="12">
        <v>0</v>
      </c>
      <c r="E91" s="12">
        <v>59568</v>
      </c>
      <c r="F91" s="12">
        <v>0</v>
      </c>
    </row>
    <row r="92" spans="1:6" ht="49.5" customHeight="1" x14ac:dyDescent="0.2">
      <c r="A92" s="10">
        <v>25010300</v>
      </c>
      <c r="B92" s="11" t="s">
        <v>26</v>
      </c>
      <c r="C92" s="12">
        <f t="shared" si="19"/>
        <v>15200</v>
      </c>
      <c r="D92" s="12">
        <v>0</v>
      </c>
      <c r="E92" s="12">
        <v>15200</v>
      </c>
      <c r="F92" s="12">
        <v>0</v>
      </c>
    </row>
    <row r="93" spans="1:6" ht="46.5" customHeight="1" x14ac:dyDescent="0.2">
      <c r="A93" s="10">
        <v>25010400</v>
      </c>
      <c r="B93" s="11" t="s">
        <v>102</v>
      </c>
      <c r="C93" s="12">
        <f t="shared" si="19"/>
        <v>105000</v>
      </c>
      <c r="D93" s="12">
        <v>0</v>
      </c>
      <c r="E93" s="12">
        <v>105000</v>
      </c>
      <c r="F93" s="12">
        <v>0</v>
      </c>
    </row>
    <row r="94" spans="1:6" ht="23.25" customHeight="1" x14ac:dyDescent="0.2">
      <c r="A94" s="7">
        <v>30000000</v>
      </c>
      <c r="B94" s="8" t="s">
        <v>103</v>
      </c>
      <c r="C94" s="9">
        <f>C95+C97</f>
        <v>921300</v>
      </c>
      <c r="D94" s="9">
        <v>0</v>
      </c>
      <c r="E94" s="9">
        <f>E95+E98</f>
        <v>921300</v>
      </c>
      <c r="F94" s="9">
        <f>F95+F97</f>
        <v>921300</v>
      </c>
    </row>
    <row r="95" spans="1:6" ht="30.75" customHeight="1" x14ac:dyDescent="0.2">
      <c r="A95" s="7">
        <v>31000000</v>
      </c>
      <c r="B95" s="8" t="s">
        <v>104</v>
      </c>
      <c r="C95" s="9">
        <f>C96</f>
        <v>250000</v>
      </c>
      <c r="D95" s="9">
        <v>0</v>
      </c>
      <c r="E95" s="9">
        <f>E96</f>
        <v>250000</v>
      </c>
      <c r="F95" s="9">
        <f>F96</f>
        <v>250000</v>
      </c>
    </row>
    <row r="96" spans="1:6" ht="48.75" customHeight="1" x14ac:dyDescent="0.2">
      <c r="A96" s="10">
        <v>31030000</v>
      </c>
      <c r="B96" s="11" t="s">
        <v>105</v>
      </c>
      <c r="C96" s="12">
        <f>D96+E96</f>
        <v>250000</v>
      </c>
      <c r="D96" s="12">
        <v>0</v>
      </c>
      <c r="E96" s="12">
        <v>250000</v>
      </c>
      <c r="F96" s="12">
        <v>250000</v>
      </c>
    </row>
    <row r="97" spans="1:6" ht="30.75" customHeight="1" x14ac:dyDescent="0.2">
      <c r="A97" s="7">
        <v>33000000</v>
      </c>
      <c r="B97" s="8" t="s">
        <v>106</v>
      </c>
      <c r="C97" s="9">
        <f>C98</f>
        <v>671300</v>
      </c>
      <c r="D97" s="9">
        <f t="shared" ref="D97:F97" si="20">D98</f>
        <v>0</v>
      </c>
      <c r="E97" s="9">
        <f t="shared" si="20"/>
        <v>671300</v>
      </c>
      <c r="F97" s="9">
        <f t="shared" si="20"/>
        <v>671300</v>
      </c>
    </row>
    <row r="98" spans="1:6" ht="26.25" customHeight="1" x14ac:dyDescent="0.2">
      <c r="A98" s="7">
        <v>33010000</v>
      </c>
      <c r="B98" s="8" t="s">
        <v>107</v>
      </c>
      <c r="C98" s="9">
        <f>C99+C100</f>
        <v>671300</v>
      </c>
      <c r="D98" s="9">
        <v>0</v>
      </c>
      <c r="E98" s="9">
        <f>E99+E100</f>
        <v>671300</v>
      </c>
      <c r="F98" s="9">
        <v>671300</v>
      </c>
    </row>
    <row r="99" spans="1:6" ht="18" hidden="1" customHeight="1" x14ac:dyDescent="0.2">
      <c r="A99" s="10">
        <v>33010100</v>
      </c>
      <c r="B99" s="11" t="s">
        <v>27</v>
      </c>
      <c r="C99" s="12">
        <f t="shared" ref="C99" si="21">D99+E99</f>
        <v>0</v>
      </c>
      <c r="D99" s="12">
        <v>0</v>
      </c>
      <c r="E99" s="12">
        <v>0</v>
      </c>
      <c r="F99" s="12"/>
    </row>
    <row r="100" spans="1:6" ht="69.75" customHeight="1" x14ac:dyDescent="0.2">
      <c r="A100" s="10">
        <v>33010500</v>
      </c>
      <c r="B100" s="11" t="s">
        <v>108</v>
      </c>
      <c r="C100" s="15">
        <f>D100+E100</f>
        <v>671300</v>
      </c>
      <c r="D100" s="15">
        <v>0</v>
      </c>
      <c r="E100" s="15">
        <v>671300</v>
      </c>
      <c r="F100" s="15"/>
    </row>
    <row r="101" spans="1:6" ht="24" customHeight="1" x14ac:dyDescent="0.2">
      <c r="A101" s="7">
        <v>50000000</v>
      </c>
      <c r="B101" s="8" t="s">
        <v>109</v>
      </c>
      <c r="C101" s="9">
        <f>C102</f>
        <v>10000</v>
      </c>
      <c r="D101" s="9">
        <v>0</v>
      </c>
      <c r="E101" s="9">
        <f>E102</f>
        <v>10000</v>
      </c>
      <c r="F101" s="9">
        <v>0</v>
      </c>
    </row>
    <row r="102" spans="1:6" ht="57.75" customHeight="1" x14ac:dyDescent="0.2">
      <c r="A102" s="10">
        <v>50110000</v>
      </c>
      <c r="B102" s="11" t="s">
        <v>110</v>
      </c>
      <c r="C102" s="12">
        <f t="shared" ref="C102" si="22">D102+E102</f>
        <v>10000</v>
      </c>
      <c r="D102" s="12">
        <v>0</v>
      </c>
      <c r="E102" s="12">
        <v>10000</v>
      </c>
      <c r="F102" s="12">
        <v>0</v>
      </c>
    </row>
    <row r="103" spans="1:6" ht="30" customHeight="1" x14ac:dyDescent="0.2">
      <c r="A103" s="7"/>
      <c r="B103" s="8" t="s">
        <v>28</v>
      </c>
      <c r="C103" s="9">
        <f>C14+C65+C94+C101</f>
        <v>315351111</v>
      </c>
      <c r="D103" s="9">
        <f>D14+D65+D94+D101</f>
        <v>311966500</v>
      </c>
      <c r="E103" s="9">
        <f t="shared" ref="E103:F103" si="23">E14+E65+E94+E101</f>
        <v>3384611</v>
      </c>
      <c r="F103" s="9">
        <f t="shared" si="23"/>
        <v>921300</v>
      </c>
    </row>
    <row r="104" spans="1:6" ht="29.25" customHeight="1" x14ac:dyDescent="0.2">
      <c r="A104" s="7">
        <v>40000000</v>
      </c>
      <c r="B104" s="8" t="s">
        <v>111</v>
      </c>
      <c r="C104" s="9">
        <f>C105</f>
        <v>164488605</v>
      </c>
      <c r="D104" s="9">
        <f>D105</f>
        <v>164488605</v>
      </c>
      <c r="E104" s="9">
        <f>E105</f>
        <v>0</v>
      </c>
      <c r="F104" s="9">
        <v>0</v>
      </c>
    </row>
    <row r="105" spans="1:6" ht="19.5" customHeight="1" x14ac:dyDescent="0.2">
      <c r="A105" s="7">
        <v>41000000</v>
      </c>
      <c r="B105" s="8" t="s">
        <v>112</v>
      </c>
      <c r="C105" s="9">
        <f>C106+C109+C116</f>
        <v>164488605</v>
      </c>
      <c r="D105" s="9">
        <f>D106+D109+D116</f>
        <v>164488605</v>
      </c>
      <c r="E105" s="9">
        <f>E106+E109+E116</f>
        <v>0</v>
      </c>
      <c r="F105" s="9">
        <v>0</v>
      </c>
    </row>
    <row r="106" spans="1:6" ht="30" customHeight="1" x14ac:dyDescent="0.2">
      <c r="A106" s="7">
        <v>41020000</v>
      </c>
      <c r="B106" s="8" t="s">
        <v>29</v>
      </c>
      <c r="C106" s="9">
        <f>C107+C108</f>
        <v>58445100</v>
      </c>
      <c r="D106" s="9">
        <f>D107+D108</f>
        <v>58445100</v>
      </c>
      <c r="E106" s="9">
        <v>0</v>
      </c>
      <c r="F106" s="9">
        <v>0</v>
      </c>
    </row>
    <row r="107" spans="1:6" ht="30" customHeight="1" x14ac:dyDescent="0.2">
      <c r="A107" s="10">
        <v>41020100</v>
      </c>
      <c r="B107" s="11" t="s">
        <v>113</v>
      </c>
      <c r="C107" s="12">
        <f t="shared" ref="C107:C127" si="24">D107+E107</f>
        <v>55604900</v>
      </c>
      <c r="D107" s="12">
        <v>55604900</v>
      </c>
      <c r="E107" s="12">
        <v>0</v>
      </c>
      <c r="F107" s="12">
        <v>0</v>
      </c>
    </row>
    <row r="108" spans="1:6" ht="100.5" customHeight="1" x14ac:dyDescent="0.2">
      <c r="A108" s="10">
        <v>41021400</v>
      </c>
      <c r="B108" s="11" t="s">
        <v>114</v>
      </c>
      <c r="C108" s="12">
        <f t="shared" si="24"/>
        <v>2840200</v>
      </c>
      <c r="D108" s="12">
        <v>2840200</v>
      </c>
      <c r="E108" s="12">
        <v>0</v>
      </c>
      <c r="F108" s="12">
        <v>0</v>
      </c>
    </row>
    <row r="109" spans="1:6" ht="42.75" customHeight="1" x14ac:dyDescent="0.2">
      <c r="A109" s="7">
        <v>41030000</v>
      </c>
      <c r="B109" s="8" t="s">
        <v>30</v>
      </c>
      <c r="C109" s="9">
        <f>C111+C112+C113+C110+C114+C115</f>
        <v>103753200</v>
      </c>
      <c r="D109" s="9">
        <f t="shared" ref="D109:F109" si="25">D111+D112+D113+D110+D114+D115</f>
        <v>103753200</v>
      </c>
      <c r="E109" s="9">
        <f t="shared" si="25"/>
        <v>0</v>
      </c>
      <c r="F109" s="9">
        <f t="shared" si="25"/>
        <v>0</v>
      </c>
    </row>
    <row r="110" spans="1:6" ht="20.25" hidden="1" customHeight="1" x14ac:dyDescent="0.2">
      <c r="A110" s="10">
        <v>41031100</v>
      </c>
      <c r="B110" s="11" t="s">
        <v>115</v>
      </c>
      <c r="C110" s="12">
        <f t="shared" ref="C110" si="26">D110+E110</f>
        <v>0</v>
      </c>
      <c r="D110" s="12"/>
      <c r="E110" s="12">
        <v>0</v>
      </c>
      <c r="F110" s="12">
        <v>0</v>
      </c>
    </row>
    <row r="111" spans="1:6" ht="39" customHeight="1" x14ac:dyDescent="0.2">
      <c r="A111" s="10">
        <v>41033900</v>
      </c>
      <c r="B111" s="11" t="s">
        <v>116</v>
      </c>
      <c r="C111" s="12">
        <f t="shared" si="24"/>
        <v>103753200</v>
      </c>
      <c r="D111" s="12">
        <v>103753200</v>
      </c>
      <c r="E111" s="12"/>
      <c r="F111" s="12">
        <v>0</v>
      </c>
    </row>
    <row r="112" spans="1:6" ht="19.5" hidden="1" customHeight="1" x14ac:dyDescent="0.2">
      <c r="A112" s="10">
        <v>41035400</v>
      </c>
      <c r="B112" s="11" t="s">
        <v>117</v>
      </c>
      <c r="C112" s="12">
        <f t="shared" si="24"/>
        <v>0</v>
      </c>
      <c r="D112" s="12"/>
      <c r="E112" s="12"/>
      <c r="F112" s="12">
        <v>0</v>
      </c>
    </row>
    <row r="113" spans="1:6" ht="63.75" hidden="1" x14ac:dyDescent="0.2">
      <c r="A113" s="10">
        <v>41036000</v>
      </c>
      <c r="B113" s="11" t="s">
        <v>118</v>
      </c>
      <c r="C113" s="12">
        <f t="shared" si="24"/>
        <v>0</v>
      </c>
      <c r="D113" s="12"/>
      <c r="E113" s="12"/>
      <c r="F113" s="12"/>
    </row>
    <row r="114" spans="1:6" ht="38.25" hidden="1" x14ac:dyDescent="0.2">
      <c r="A114" s="10">
        <v>41036300</v>
      </c>
      <c r="B114" s="11" t="s">
        <v>119</v>
      </c>
      <c r="C114" s="12">
        <f t="shared" si="24"/>
        <v>0</v>
      </c>
      <c r="D114" s="12"/>
      <c r="E114" s="17"/>
      <c r="F114" s="17"/>
    </row>
    <row r="115" spans="1:6" ht="63.75" hidden="1" x14ac:dyDescent="0.2">
      <c r="A115" s="10">
        <v>41037400</v>
      </c>
      <c r="B115" s="11" t="s">
        <v>120</v>
      </c>
      <c r="C115" s="12">
        <f t="shared" si="24"/>
        <v>0</v>
      </c>
      <c r="D115" s="12"/>
      <c r="E115" s="17"/>
      <c r="F115" s="17"/>
    </row>
    <row r="116" spans="1:6" ht="25.5" x14ac:dyDescent="0.2">
      <c r="A116" s="7">
        <v>41050000</v>
      </c>
      <c r="B116" s="8" t="s">
        <v>36</v>
      </c>
      <c r="C116" s="9">
        <f>C123+C125+C118+C119+C120+C122+C117+C121+C127+C126+C124</f>
        <v>2290305</v>
      </c>
      <c r="D116" s="9">
        <f t="shared" ref="D116:F116" si="27">D123+D125+D118+D119+D120+D122+D117+D121+D127+D126+D124</f>
        <v>2290305</v>
      </c>
      <c r="E116" s="9">
        <f t="shared" si="27"/>
        <v>0</v>
      </c>
      <c r="F116" s="9">
        <f t="shared" si="27"/>
        <v>0</v>
      </c>
    </row>
    <row r="117" spans="1:6" ht="293.25" hidden="1" x14ac:dyDescent="0.2">
      <c r="A117" s="10">
        <v>41050400</v>
      </c>
      <c r="B117" s="11" t="s">
        <v>121</v>
      </c>
      <c r="C117" s="17">
        <f t="shared" si="24"/>
        <v>0</v>
      </c>
      <c r="D117" s="17"/>
      <c r="E117" s="9"/>
      <c r="F117" s="12"/>
    </row>
    <row r="118" spans="1:6" ht="48" customHeight="1" x14ac:dyDescent="0.2">
      <c r="A118" s="10">
        <v>41051000</v>
      </c>
      <c r="B118" s="11" t="s">
        <v>37</v>
      </c>
      <c r="C118" s="12">
        <f t="shared" si="24"/>
        <v>1957265</v>
      </c>
      <c r="D118" s="12">
        <v>1957265</v>
      </c>
      <c r="E118" s="12">
        <v>0</v>
      </c>
      <c r="F118" s="12">
        <v>0</v>
      </c>
    </row>
    <row r="119" spans="1:6" ht="38.25" hidden="1" x14ac:dyDescent="0.2">
      <c r="A119" s="10">
        <v>41051100</v>
      </c>
      <c r="B119" s="11" t="s">
        <v>122</v>
      </c>
      <c r="C119" s="12">
        <f t="shared" si="24"/>
        <v>0</v>
      </c>
      <c r="D119" s="12">
        <v>0</v>
      </c>
      <c r="E119" s="12">
        <v>0</v>
      </c>
      <c r="F119" s="12">
        <v>0</v>
      </c>
    </row>
    <row r="120" spans="1:6" ht="51" hidden="1" x14ac:dyDescent="0.2">
      <c r="A120" s="18">
        <v>41051200</v>
      </c>
      <c r="B120" s="11" t="s">
        <v>123</v>
      </c>
      <c r="C120" s="12">
        <f t="shared" si="24"/>
        <v>0</v>
      </c>
      <c r="D120" s="12">
        <v>0</v>
      </c>
      <c r="E120" s="12">
        <v>0</v>
      </c>
      <c r="F120" s="12">
        <v>0</v>
      </c>
    </row>
    <row r="121" spans="1:6" ht="38.25" hidden="1" x14ac:dyDescent="0.2">
      <c r="A121" s="19">
        <v>41051400</v>
      </c>
      <c r="B121" s="20" t="s">
        <v>124</v>
      </c>
      <c r="C121" s="12">
        <f t="shared" si="24"/>
        <v>0</v>
      </c>
      <c r="D121" s="12">
        <v>0</v>
      </c>
      <c r="E121" s="12"/>
      <c r="F121" s="12"/>
    </row>
    <row r="122" spans="1:6" ht="63.75" hidden="1" x14ac:dyDescent="0.2">
      <c r="A122" s="18">
        <v>41051700</v>
      </c>
      <c r="B122" s="11" t="s">
        <v>125</v>
      </c>
      <c r="C122" s="12">
        <f t="shared" si="24"/>
        <v>0</v>
      </c>
      <c r="D122" s="12">
        <v>0</v>
      </c>
      <c r="E122" s="12">
        <v>0</v>
      </c>
      <c r="F122" s="12">
        <v>0</v>
      </c>
    </row>
    <row r="123" spans="1:6" ht="24.75" customHeight="1" x14ac:dyDescent="0.2">
      <c r="A123" s="10">
        <v>41053900</v>
      </c>
      <c r="B123" s="11" t="s">
        <v>38</v>
      </c>
      <c r="C123" s="12">
        <f t="shared" si="24"/>
        <v>333040</v>
      </c>
      <c r="D123" s="12">
        <v>333040</v>
      </c>
      <c r="E123" s="12">
        <v>0</v>
      </c>
      <c r="F123" s="12">
        <v>0</v>
      </c>
    </row>
    <row r="124" spans="1:6" ht="318.75" hidden="1" x14ac:dyDescent="0.2">
      <c r="A124" s="10">
        <v>41050200</v>
      </c>
      <c r="B124" s="11" t="s">
        <v>126</v>
      </c>
      <c r="C124" s="12">
        <f t="shared" si="24"/>
        <v>0</v>
      </c>
      <c r="D124" s="12"/>
      <c r="E124" s="12">
        <v>0</v>
      </c>
      <c r="F124" s="12">
        <v>0</v>
      </c>
    </row>
    <row r="125" spans="1:6" ht="51" hidden="1" x14ac:dyDescent="0.2">
      <c r="A125" s="10">
        <v>41055000</v>
      </c>
      <c r="B125" s="11" t="s">
        <v>39</v>
      </c>
      <c r="C125" s="12">
        <f t="shared" si="24"/>
        <v>0</v>
      </c>
      <c r="D125" s="12"/>
      <c r="E125" s="12">
        <v>0</v>
      </c>
      <c r="F125" s="12">
        <v>0</v>
      </c>
    </row>
    <row r="126" spans="1:6" ht="63.75" hidden="1" x14ac:dyDescent="0.2">
      <c r="A126" s="10">
        <v>41057700</v>
      </c>
      <c r="B126" s="11" t="s">
        <v>127</v>
      </c>
      <c r="C126" s="12">
        <f t="shared" si="24"/>
        <v>0</v>
      </c>
      <c r="D126" s="12"/>
      <c r="E126" s="12"/>
      <c r="F126" s="12"/>
    </row>
    <row r="127" spans="1:6" ht="16.5" hidden="1" customHeight="1" x14ac:dyDescent="0.2">
      <c r="A127" s="10">
        <v>41059300</v>
      </c>
      <c r="B127" s="11" t="s">
        <v>128</v>
      </c>
      <c r="C127" s="15">
        <f t="shared" si="24"/>
        <v>0</v>
      </c>
      <c r="D127" s="15"/>
      <c r="E127" s="15"/>
      <c r="F127" s="15"/>
    </row>
    <row r="128" spans="1:6" x14ac:dyDescent="0.2">
      <c r="A128" s="13" t="s">
        <v>32</v>
      </c>
      <c r="B128" s="8" t="s">
        <v>31</v>
      </c>
      <c r="C128" s="9">
        <f>C103+C104</f>
        <v>479839716</v>
      </c>
      <c r="D128" s="9">
        <f t="shared" ref="D128:F128" si="28">D103+D104</f>
        <v>476455105</v>
      </c>
      <c r="E128" s="9">
        <f t="shared" si="28"/>
        <v>3384611</v>
      </c>
      <c r="F128" s="9">
        <f t="shared" si="28"/>
        <v>921300</v>
      </c>
    </row>
    <row r="130" spans="1:9" ht="21.75" customHeight="1" x14ac:dyDescent="0.2">
      <c r="A130" s="21" t="s">
        <v>129</v>
      </c>
      <c r="B130" s="21"/>
      <c r="C130" s="21"/>
      <c r="D130" s="21" t="s">
        <v>130</v>
      </c>
      <c r="G130" s="21"/>
      <c r="H130" s="21"/>
      <c r="I130" s="21"/>
    </row>
    <row r="131" spans="1:9" ht="29.25" customHeight="1" x14ac:dyDescent="0.2">
      <c r="A131" s="31" t="s">
        <v>131</v>
      </c>
      <c r="B131" s="31"/>
      <c r="C131" s="26"/>
      <c r="D131" s="21" t="s">
        <v>132</v>
      </c>
      <c r="G131" s="21"/>
      <c r="H131" s="21"/>
      <c r="I131" s="21"/>
    </row>
    <row r="133" spans="1:9" ht="15.75" hidden="1" x14ac:dyDescent="0.25">
      <c r="A133" s="27" t="s">
        <v>133</v>
      </c>
      <c r="B133" s="27"/>
      <c r="C133" s="28"/>
      <c r="D133" s="28"/>
      <c r="E133" s="28"/>
      <c r="F133" s="28"/>
      <c r="G133" s="23"/>
      <c r="H133" s="23"/>
      <c r="I133" s="24"/>
    </row>
    <row r="134" spans="1:9" ht="15.75" hidden="1" x14ac:dyDescent="0.25">
      <c r="A134" s="30" t="s">
        <v>129</v>
      </c>
      <c r="B134" s="30"/>
      <c r="C134" s="29"/>
      <c r="D134" s="27" t="s">
        <v>130</v>
      </c>
      <c r="F134" s="29"/>
      <c r="H134" s="22"/>
      <c r="I134" s="25"/>
    </row>
  </sheetData>
  <mergeCells count="10">
    <mergeCell ref="A134:B134"/>
    <mergeCell ref="A131:B131"/>
    <mergeCell ref="A7:F7"/>
    <mergeCell ref="A10:A12"/>
    <mergeCell ref="B10:B12"/>
    <mergeCell ref="C10:C12"/>
    <mergeCell ref="D10:D12"/>
    <mergeCell ref="E10:F10"/>
    <mergeCell ref="E11:E12"/>
    <mergeCell ref="F11:F12"/>
  </mergeCells>
  <pageMargins left="1.1811023622047245" right="0.39370078740157483" top="0.78740157480314965" bottom="0.78740157480314965" header="0" footer="0"/>
  <pageSetup paperSize="9" fitToHeight="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Аркуш1</vt:lpstr>
      <vt:lpstr>Аркуш1!Заголовки_для_друку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2025-12-15T12:51:30Z</cp:lastPrinted>
  <dcterms:created xsi:type="dcterms:W3CDTF">2024-12-09T07:34:41Z</dcterms:created>
  <dcterms:modified xsi:type="dcterms:W3CDTF">2025-12-16T08:25:28Z</dcterms:modified>
</cp:coreProperties>
</file>